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<sst xmlns="http://schemas.openxmlformats.org/spreadsheetml/2006/main" count="47" uniqueCount="35">
  <si>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</si>
  <si>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</si>
  <si>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</si>
  <si>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</si>
  <si>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</si>
  <si>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</si>
  <si>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</si>
  <si>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</si>
  <si>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</si>
  <si>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</si>
  <si>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</si>
  <si>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</si>
  <si>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</si>
  <si>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</si>
  <si>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</si>
  <si>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</si>
  <si>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</si>
  <si>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</si>
  <si>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</si>
  <si>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</si>
  <si>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</si>
  <si>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</si>
  <si>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</si>
  <si>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</si>
  <si>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</si>
  <si>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</si>
  <si>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</si>
  <si>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</si>
  <si>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</si>
  <si>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</si>
  <si>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</si>
  <si>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</si>
  <si>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</si>
  <si>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</si>
  <si>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11.12.2018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</si>
</sst>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K11" sqref="K10:K11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1" t="s">
        <v>18</v>
      </c>
      <c r="C1" s="21"/>
      <c r="D1" s="21"/>
      <c r="E1" s="21"/>
      <c r="F1" s="21"/>
      <c r="G1" s="21"/>
    </row>
    <row r="2" spans="2:7" ht="54.75" customHeight="1">
      <c r="B2" s="22" t="s">
        <v>21</v>
      </c>
      <c r="C2" s="22"/>
      <c r="D2" s="22"/>
      <c r="E2" s="22"/>
      <c r="F2" s="22"/>
      <c r="G2" s="22"/>
    </row>
    <row r="3" spans="1:11" ht="51" customHeight="1">
      <c r="A3" s="23" t="s">
        <v>0</v>
      </c>
      <c r="B3" s="25" t="s">
        <v>1</v>
      </c>
      <c r="C3" s="29" t="s">
        <v>30</v>
      </c>
      <c r="D3" s="14" t="s">
        <v>22</v>
      </c>
      <c r="E3" s="14" t="s">
        <v>27</v>
      </c>
      <c r="F3" s="27" t="s">
        <v>19</v>
      </c>
      <c r="G3" s="30" t="s">
        <v>34</v>
      </c>
      <c r="H3" s="14" t="s">
        <v>31</v>
      </c>
      <c r="J3" s="5"/>
      <c r="K3" s="5"/>
    </row>
    <row r="4" spans="1:8" ht="14.25">
      <c r="A4" s="24"/>
      <c r="B4" s="26"/>
      <c r="C4" s="29"/>
      <c r="D4" s="14"/>
      <c r="E4" s="14"/>
      <c r="F4" s="28"/>
      <c r="G4" s="14"/>
      <c r="H4" s="14"/>
    </row>
    <row r="5" spans="1:6" ht="15" hidden="1">
      <c r="A5" s="18" t="s">
        <v>20</v>
      </c>
      <c r="B5" s="19"/>
      <c r="C5" s="20"/>
      <c r="D5" s="20"/>
      <c r="E5" s="20"/>
      <c r="F5" s="19"/>
    </row>
    <row r="6" spans="1:8" ht="26.25">
      <c r="A6" s="1">
        <v>1</v>
      </c>
      <c r="B6" s="2" t="s">
        <v>2</v>
      </c>
      <c r="C6" s="15">
        <v>2240</v>
      </c>
      <c r="D6" s="1" t="s">
        <v>24</v>
      </c>
      <c r="E6" s="6">
        <v>1350</v>
      </c>
      <c r="F6" s="9">
        <v>417500</v>
      </c>
      <c r="G6" s="8">
        <f>39700+114340+87420+130740</f>
        <v>372200</v>
      </c>
      <c r="H6" s="8">
        <f>G6/F6*100</f>
        <v>89.1497005988024</v>
      </c>
    </row>
    <row r="7" spans="1:8" ht="52.5">
      <c r="A7" s="1">
        <v>2</v>
      </c>
      <c r="B7" s="2" t="s">
        <v>3</v>
      </c>
      <c r="C7" s="16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29640+140000+582804.5+112205.5+227800+233597.5+334237.5+165600+54000+287800+208800+235400+133400+198750+372513.05+435100+227000+1166500+93150</f>
        <v>5238298.05</v>
      </c>
      <c r="H7" s="8">
        <f aca="true" t="shared" si="0" ref="H7:H24">G7/F7*100</f>
        <v>95.13369528210029</v>
      </c>
    </row>
    <row r="8" spans="1:8" ht="26.25">
      <c r="A8" s="1">
        <v>3</v>
      </c>
      <c r="B8" s="2" t="s">
        <v>4</v>
      </c>
      <c r="C8" s="16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6"/>
      <c r="D9" s="1" t="s">
        <v>26</v>
      </c>
      <c r="E9" s="1">
        <v>65</v>
      </c>
      <c r="F9" s="9">
        <v>700000</v>
      </c>
      <c r="G9" s="8">
        <f>67870+170080+155665+86155</f>
        <v>479770</v>
      </c>
      <c r="H9" s="8">
        <f t="shared" si="0"/>
        <v>68.53857142857143</v>
      </c>
    </row>
    <row r="10" spans="1:8" ht="14.25">
      <c r="A10" s="1">
        <v>5</v>
      </c>
      <c r="B10" s="2" t="s">
        <v>5</v>
      </c>
      <c r="C10" s="16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6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4.25">
      <c r="A12" s="1">
        <v>7</v>
      </c>
      <c r="B12" s="2" t="s">
        <v>7</v>
      </c>
      <c r="C12" s="16"/>
      <c r="D12" s="1" t="s">
        <v>25</v>
      </c>
      <c r="E12" s="1">
        <v>185</v>
      </c>
      <c r="F12" s="9">
        <f>85900+250000</f>
        <v>335900</v>
      </c>
      <c r="G12" s="8">
        <f>121400+148650</f>
        <v>270050</v>
      </c>
      <c r="H12" s="8">
        <f t="shared" si="0"/>
        <v>80.39595117594523</v>
      </c>
    </row>
    <row r="13" spans="1:8" ht="39">
      <c r="A13" s="1">
        <v>8</v>
      </c>
      <c r="B13" s="12" t="s">
        <v>32</v>
      </c>
      <c r="C13" s="16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6"/>
      <c r="D14" s="1" t="s">
        <v>28</v>
      </c>
      <c r="E14" s="6">
        <v>16</v>
      </c>
      <c r="F14" s="9">
        <f>100000+30000</f>
        <v>130000</v>
      </c>
      <c r="G14" s="8">
        <f>59690+21860+15000</f>
        <v>96550</v>
      </c>
      <c r="H14" s="8">
        <f t="shared" si="0"/>
        <v>74.26923076923076</v>
      </c>
    </row>
    <row r="15" spans="1:8" ht="26.25">
      <c r="A15" s="1">
        <v>10</v>
      </c>
      <c r="B15" s="2" t="s">
        <v>9</v>
      </c>
      <c r="C15" s="16"/>
      <c r="D15" s="1" t="s">
        <v>25</v>
      </c>
      <c r="E15" s="1">
        <v>15</v>
      </c>
      <c r="F15" s="9">
        <f>150000+162900</f>
        <v>312900</v>
      </c>
      <c r="G15" s="8">
        <f>49924+36059+28500+27200+25400+48916.5+70600+26300</f>
        <v>312899.5</v>
      </c>
      <c r="H15" s="8">
        <f t="shared" si="0"/>
        <v>99.99984020453819</v>
      </c>
    </row>
    <row r="16" spans="1:8" ht="14.25">
      <c r="A16" s="1">
        <v>11</v>
      </c>
      <c r="B16" s="2" t="s">
        <v>10</v>
      </c>
      <c r="C16" s="16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6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6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6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17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>
        <f>45763.06</f>
        <v>45763.06</v>
      </c>
      <c r="H22" s="8">
        <f t="shared" si="0"/>
        <v>8.320556363636364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674941+70084+2831.1+604510.9</f>
        <v>1352367</v>
      </c>
      <c r="H23" s="8">
        <f t="shared" si="0"/>
        <v>96.59764285714286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9893379.790000001</v>
      </c>
      <c r="H24" s="8">
        <f t="shared" si="0"/>
        <v>87.04632596912263</v>
      </c>
    </row>
  </sheetData>
  <sheetProtection/>
  <mergeCells count="12"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2018-12-11T15:11:08Z</dcterms:modified>
  <cp:category/>
  <cp:version/>
  <cp:contentType/>
  <cp:contentStatus/>
</cp:coreProperties>
</file>